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Semerinov </author>
  </authors>
  <commentList>
    <comment ref="C5" authorId="0">
      <text>
        <r>
          <rPr>
            <b/>
            <sz val="8"/>
            <rFont val="Tahoma"/>
            <family val="2"/>
          </rPr>
          <t>Semerinov :</t>
        </r>
        <r>
          <rPr>
            <sz val="8"/>
            <rFont val="Tahoma"/>
            <family val="2"/>
          </rPr>
          <t xml:space="preserve">
Введите сколько у Вас спаренных абонентов</t>
        </r>
      </text>
    </comment>
    <comment ref="C11" authorId="0">
      <text>
        <r>
          <rPr>
            <b/>
            <sz val="8"/>
            <rFont val="Tahoma"/>
            <family val="2"/>
          </rPr>
          <t>Semerinov :</t>
        </r>
        <r>
          <rPr>
            <sz val="8"/>
            <rFont val="Tahoma"/>
            <family val="2"/>
          </rPr>
          <t xml:space="preserve">
с ЗИПом=3%</t>
        </r>
      </text>
    </comment>
    <comment ref="C6" authorId="0">
      <text>
        <r>
          <rPr>
            <b/>
            <sz val="8"/>
            <rFont val="Tahoma"/>
            <family val="2"/>
          </rPr>
          <t>Semerinov :</t>
        </r>
        <r>
          <rPr>
            <sz val="8"/>
            <rFont val="Tahoma"/>
            <family val="2"/>
          </rPr>
          <t xml:space="preserve">
Длинна кабеля от кросса до платы</t>
        </r>
      </text>
    </comment>
    <comment ref="B13" authorId="0">
      <text>
        <r>
          <rPr>
            <b/>
            <sz val="8"/>
            <rFont val="Tahoma"/>
            <family val="2"/>
          </rPr>
          <t>Semerinov :</t>
        </r>
        <r>
          <rPr>
            <sz val="8"/>
            <rFont val="Tahoma"/>
            <family val="2"/>
          </rPr>
          <t xml:space="preserve">
облегчает монтаж, полностью исключает пайку. Плата с одной стороны подключается к абонентской плате, а с другой через кроновские колодки расшивается на кабель</t>
        </r>
      </text>
    </comment>
    <comment ref="B12" authorId="0">
      <text>
        <r>
          <rPr>
            <b/>
            <sz val="8"/>
            <rFont val="Tahoma"/>
            <family val="2"/>
          </rPr>
          <t>Semerinov :</t>
        </r>
        <r>
          <rPr>
            <sz val="8"/>
            <rFont val="Tahoma"/>
            <family val="2"/>
          </rPr>
          <t xml:space="preserve">
кабель от кросса до платы  (переходной платы)</t>
        </r>
      </text>
    </comment>
  </commentList>
</comments>
</file>

<file path=xl/sharedStrings.xml><?xml version="1.0" encoding="utf-8"?>
<sst xmlns="http://schemas.openxmlformats.org/spreadsheetml/2006/main" count="31" uniqueCount="21">
  <si>
    <t>шасси</t>
  </si>
  <si>
    <t>Наименование</t>
  </si>
  <si>
    <t>аб. плата</t>
  </si>
  <si>
    <t>блокиратор</t>
  </si>
  <si>
    <t>всего:</t>
  </si>
  <si>
    <t>Спаренных абонентов:</t>
  </si>
  <si>
    <t>Цена с НДС, руб.</t>
  </si>
  <si>
    <t>Стоимость, руб.</t>
  </si>
  <si>
    <t>Кол-во,          шт.</t>
  </si>
  <si>
    <t>Гарантийный срок</t>
  </si>
  <si>
    <t>18 мес.</t>
  </si>
  <si>
    <t xml:space="preserve">  ЗАО «СИЭТ», 630092, Россия, Новосибирск,  а/я 57Тел. +7-383-308-17-60, 308-17-66,                                                                                                                                                 Факс +7-383-308-17-60 E-mail: sales@sietlab.com, сайт: http://www.sietlab.com
</t>
  </si>
  <si>
    <t>кабель монтажный</t>
  </si>
  <si>
    <t>24 мес.</t>
  </si>
  <si>
    <t>переходная плата</t>
  </si>
  <si>
    <t>1. Оборудование</t>
  </si>
  <si>
    <t>2. Монтажные работы</t>
  </si>
  <si>
    <t>монтажные работы</t>
  </si>
  <si>
    <t>Длинна кабеля (м):</t>
  </si>
  <si>
    <t>стойки 19'</t>
  </si>
  <si>
    <t>Кол-во, шт.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</si>
</sst>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4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24" borderId="0" xfId="0" applyFill="1" applyAlignment="1">
      <alignment horizontal="center"/>
    </xf>
    <xf numFmtId="0" fontId="0" fillId="0" borderId="0" xfId="0" applyBorder="1" applyAlignment="1">
      <alignment/>
    </xf>
    <xf numFmtId="0" fontId="0" fillId="10" borderId="10" xfId="0" applyFill="1" applyBorder="1" applyAlignment="1">
      <alignment horizontal="center"/>
    </xf>
    <xf numFmtId="0" fontId="1" fillId="0" borderId="0" xfId="0" applyFont="1" applyAlignment="1">
      <alignment horizontal="right" wrapText="1"/>
    </xf>
    <xf numFmtId="3" fontId="0" fillId="0" borderId="10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1</xdr:row>
      <xdr:rowOff>161925</xdr:rowOff>
    </xdr:from>
    <xdr:to>
      <xdr:col>2</xdr:col>
      <xdr:colOff>552450</xdr:colOff>
      <xdr:row>1</xdr:row>
      <xdr:rowOff>466725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23850"/>
          <a:ext cx="20383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1"/>
  <sheetViews>
    <sheetView tabSelected="1" zoomScalePageLayoutView="0" workbookViewId="0" topLeftCell="A1">
      <selection activeCell="M21" sqref="M21"/>
    </sheetView>
  </sheetViews>
  <sheetFormatPr defaultColWidth="9.140625" defaultRowHeight="12.75"/>
  <cols>
    <col min="2" max="2" width="22.140625" style="0" customWidth="1"/>
    <col min="3" max="3" width="13.421875" style="0" customWidth="1"/>
    <col min="4" max="4" width="16.140625" style="0" customWidth="1"/>
    <col min="5" max="5" width="15.8515625" style="0" customWidth="1"/>
    <col min="6" max="6" width="20.28125" style="0" customWidth="1"/>
    <col min="7" max="7" width="7.00390625" style="0" hidden="1" customWidth="1"/>
    <col min="8" max="9" width="9.140625" style="0" hidden="1" customWidth="1"/>
  </cols>
  <sheetData>
    <row r="2" spans="2:9" ht="43.5" customHeight="1">
      <c r="B2" s="11" t="s">
        <v>11</v>
      </c>
      <c r="C2" s="11"/>
      <c r="D2" s="11"/>
      <c r="E2" s="11"/>
      <c r="F2" s="11"/>
      <c r="G2" s="11"/>
      <c r="H2" s="11"/>
      <c r="I2" s="11"/>
    </row>
    <row r="5" spans="2:3" ht="12.75">
      <c r="B5" s="2" t="s">
        <v>5</v>
      </c>
      <c r="C5" s="10">
        <v>2100</v>
      </c>
    </row>
    <row r="6" spans="2:3" ht="12.75">
      <c r="B6" s="2" t="s">
        <v>18</v>
      </c>
      <c r="C6" s="10">
        <v>25</v>
      </c>
    </row>
    <row r="7" spans="2:3" ht="12.75">
      <c r="B7" s="1"/>
      <c r="C7" s="8"/>
    </row>
    <row r="8" spans="2:3" ht="12.75">
      <c r="B8" s="1" t="s">
        <v>15</v>
      </c>
      <c r="C8" s="9"/>
    </row>
    <row r="9" spans="2:7" ht="19.5" customHeight="1">
      <c r="B9" s="6" t="s">
        <v>1</v>
      </c>
      <c r="C9" s="6" t="s">
        <v>20</v>
      </c>
      <c r="D9" s="6" t="s">
        <v>6</v>
      </c>
      <c r="E9" s="6" t="s">
        <v>7</v>
      </c>
      <c r="F9" s="6" t="s">
        <v>9</v>
      </c>
      <c r="G9" s="7"/>
    </row>
    <row r="10" spans="2:6" ht="12.75">
      <c r="B10" s="2" t="s">
        <v>2</v>
      </c>
      <c r="C10" s="5">
        <f>ROUNDUP(C5/24,0)</f>
        <v>88</v>
      </c>
      <c r="D10" s="12">
        <v>10560</v>
      </c>
      <c r="E10" s="12">
        <f aca="true" t="shared" si="0" ref="E10:E15">C10*D10</f>
        <v>929280</v>
      </c>
      <c r="F10" s="3" t="s">
        <v>10</v>
      </c>
    </row>
    <row r="11" spans="2:6" ht="12.75">
      <c r="B11" s="2" t="s">
        <v>3</v>
      </c>
      <c r="C11" s="5">
        <f>ROUNDUP(C5*1.03,0)</f>
        <v>2163</v>
      </c>
      <c r="D11" s="12">
        <v>230</v>
      </c>
      <c r="E11" s="12">
        <f t="shared" si="0"/>
        <v>497490</v>
      </c>
      <c r="F11" s="3" t="s">
        <v>10</v>
      </c>
    </row>
    <row r="12" spans="2:6" ht="12.75">
      <c r="B12" s="2" t="s">
        <v>12</v>
      </c>
      <c r="C12" s="5">
        <f>C10*C6</f>
        <v>2200</v>
      </c>
      <c r="D12" s="12">
        <v>115</v>
      </c>
      <c r="E12" s="12">
        <f t="shared" si="0"/>
        <v>253000</v>
      </c>
      <c r="F12" s="3" t="s">
        <v>13</v>
      </c>
    </row>
    <row r="13" spans="2:6" ht="12.75">
      <c r="B13" s="2" t="s">
        <v>14</v>
      </c>
      <c r="C13" s="5">
        <f>C10</f>
        <v>88</v>
      </c>
      <c r="D13" s="12">
        <v>1200</v>
      </c>
      <c r="E13" s="12">
        <f t="shared" si="0"/>
        <v>105600</v>
      </c>
      <c r="F13" s="3" t="s">
        <v>10</v>
      </c>
    </row>
    <row r="14" spans="2:6" ht="12.75">
      <c r="B14" s="2" t="s">
        <v>0</v>
      </c>
      <c r="C14" s="5">
        <f>ROUNDUP(C10/21,0)</f>
        <v>5</v>
      </c>
      <c r="D14" s="12">
        <v>30000</v>
      </c>
      <c r="E14" s="12">
        <f t="shared" si="0"/>
        <v>150000</v>
      </c>
      <c r="F14" s="3" t="s">
        <v>10</v>
      </c>
    </row>
    <row r="15" spans="2:6" ht="12.75">
      <c r="B15" s="2" t="s">
        <v>19</v>
      </c>
      <c r="C15" s="5">
        <f>ROUNDUP(C14/6,0)</f>
        <v>1</v>
      </c>
      <c r="D15" s="12">
        <v>6000</v>
      </c>
      <c r="E15" s="12">
        <f t="shared" si="0"/>
        <v>6000</v>
      </c>
      <c r="F15" s="3" t="s">
        <v>10</v>
      </c>
    </row>
    <row r="16" spans="2:6" ht="12.75">
      <c r="B16" s="2" t="s">
        <v>4</v>
      </c>
      <c r="C16" s="5"/>
      <c r="D16" s="12"/>
      <c r="E16" s="12">
        <f>SUM(E10:E15)</f>
        <v>1941370</v>
      </c>
      <c r="F16" s="4"/>
    </row>
    <row r="18" ht="12.75">
      <c r="B18" s="1" t="s">
        <v>16</v>
      </c>
    </row>
    <row r="19" spans="2:6" ht="25.5">
      <c r="B19" s="6" t="s">
        <v>1</v>
      </c>
      <c r="C19" s="6" t="s">
        <v>8</v>
      </c>
      <c r="D19" s="6" t="s">
        <v>6</v>
      </c>
      <c r="E19" s="6" t="s">
        <v>7</v>
      </c>
      <c r="F19" s="6" t="s">
        <v>9</v>
      </c>
    </row>
    <row r="20" spans="2:6" ht="24" customHeight="1">
      <c r="B20" s="2" t="s">
        <v>17</v>
      </c>
      <c r="C20" s="5">
        <v>1</v>
      </c>
      <c r="D20" s="12">
        <f>E16*0.15</f>
        <v>291205.5</v>
      </c>
      <c r="E20" s="12">
        <f>C20*D20</f>
        <v>291205.5</v>
      </c>
      <c r="F20" s="3" t="s">
        <v>10</v>
      </c>
    </row>
    <row r="21" spans="2:6" ht="12.75">
      <c r="B21" s="2" t="s">
        <v>4</v>
      </c>
      <c r="C21" s="5"/>
      <c r="D21" s="12"/>
      <c r="E21" s="12">
        <f>SUM(E20:E20)</f>
        <v>291205.5</v>
      </c>
      <c r="F21" s="4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semerinov</cp:lastModifiedBy>
  <dcterms:created xsi:type="dcterms:W3CDTF">1996-10-08T23:32:33Z</dcterms:created>
  <dcterms:modified xsi:type="dcterms:W3CDTF">2008-10-17T13:46:45Z</dcterms:modified>
  <cp:category/>
  <cp:version/>
  <cp:contentType/>
  <cp:contentStatus/>
</cp:coreProperties>
</file>